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ITA\2568\O12\ใหม่กว่า\"/>
    </mc:Choice>
  </mc:AlternateContent>
  <xr:revisionPtr revIDLastSave="0" documentId="13_ncr:1_{53ECA2DC-F815-4E3A-8361-B743EA6A28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I33" i="1"/>
  <c r="I34" i="1"/>
  <c r="I35" i="1"/>
  <c r="I32" i="1"/>
  <c r="I22" i="1"/>
  <c r="I23" i="1"/>
  <c r="I24" i="1"/>
  <c r="I21" i="1"/>
  <c r="I14" i="1"/>
  <c r="I15" i="1"/>
  <c r="I16" i="1"/>
  <c r="I17" i="1"/>
  <c r="I18" i="1"/>
  <c r="I19" i="1"/>
  <c r="I20" i="1"/>
  <c r="I8" i="1"/>
  <c r="I9" i="1"/>
  <c r="I10" i="1"/>
  <c r="I11" i="1"/>
  <c r="I12" i="1"/>
  <c r="I13" i="1"/>
  <c r="I7" i="1"/>
  <c r="I30" i="1"/>
  <c r="G21" i="1"/>
  <c r="G24" i="1" s="1"/>
  <c r="G30" i="1" s="1"/>
  <c r="G36" i="1" s="1"/>
  <c r="E21" i="1"/>
  <c r="E24" i="1" s="1"/>
  <c r="E30" i="1" s="1"/>
  <c r="E36" i="1" s="1"/>
</calcChain>
</file>

<file path=xl/sharedStrings.xml><?xml version="1.0" encoding="utf-8"?>
<sst xmlns="http://schemas.openxmlformats.org/spreadsheetml/2006/main" count="62" uniqueCount="44">
  <si>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</si>
  <si>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</si>
  <si>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</si>
  <si>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</si>
  <si>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</si>
  <si>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</si>
  <si>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</si>
  <si>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</si>
  <si>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รายงานผลการใช้จ่ายงบประมาณ สถานีตำรวจภูธรเมืองอุทัยธานี</t>
  </si>
  <si>
    <t>กิจกรรมการบังคับใช้กฎหมายและบริการประชาชน</t>
  </si>
  <si>
    <t>1 ค่าตอบแทนปฏิบัติงานนอกเวลาราชการ</t>
  </si>
  <si>
    <t>2 ค่าตอบแทนพยาน</t>
  </si>
  <si>
    <t>3 ค่าใช้จ่ายคุ้มครองพยาน</t>
  </si>
  <si>
    <t>4 ค่าตอบแทนนักจิตวิทยา</t>
  </si>
  <si>
    <t>5 ค่าตอบแทนเจ้าพนักงานชันสูตรพลิกศพ</t>
  </si>
  <si>
    <t>6 ค่าเบี้ยเลี้ยง ที่พัก พาหนะ</t>
  </si>
  <si>
    <t>7 ค่าซ่อมแซมยานพาหนะ</t>
  </si>
  <si>
    <t>8 ค่าจ้างเหมาบริการ ทำความสะอาด</t>
  </si>
  <si>
    <t>9 ค่าใช้จ่ายส่งหมายเรียก</t>
  </si>
  <si>
    <t>10 วัสดุสำนักงาน</t>
  </si>
  <si>
    <t>11 ค่าน้ำมันเชื้อเพลิงและหล่อลื่น</t>
  </si>
  <si>
    <t>12 วัสดุจราจร</t>
  </si>
  <si>
    <t>13 วัสดุอาหาร (ผู้ต้องหา)</t>
  </si>
  <si>
    <t>14 ค่าสาธารณูปโภค</t>
  </si>
  <si>
    <t>โครงการตำรวจประสานโรงเรียน ( 1 ตร 1 รร )</t>
  </si>
  <si>
    <t>ชมส.</t>
  </si>
  <si>
    <t>ประสานงานตำรวจ ครู โรงเรียน นักเรียน ได้อย่างมีประสิทธิภาพ</t>
  </si>
  <si>
    <t>มีการสร้างเครือข่ายการมีส่วนร่วมของประชาชน อย่างมีประสิทธิภาพ</t>
  </si>
  <si>
    <t>ปฏิบัติหน้าที่ได้อย่างมีประสิทธิภาพ</t>
  </si>
  <si>
    <t>ไม่มีปัญหาอุปสรรคข้อขัดข้องแต่อย่างใด</t>
  </si>
  <si>
    <t>ยอดยกมา</t>
  </si>
  <si>
    <t>ถวายความปลอดภัย</t>
  </si>
  <si>
    <t>การปฏิรูประบงานสอบสวน</t>
  </si>
  <si>
    <t>ด่านตรวจ การป้องกันและปราบปรามยาเสพติด</t>
  </si>
  <si>
    <t>โครงการรณรงค์ป้องกันและแก้ไขปัญหาอุบัติเหตุทางถนนช่วงเทศกาลสำคัญ</t>
  </si>
  <si>
    <t>บรรลุตามเป้าหมาย</t>
  </si>
  <si>
    <t>เจ้าหน้าที่ปฏิบัติหน้าที่อย่างเต็มความสามารถ</t>
  </si>
  <si>
    <t>ตรวจแล้วถูกต้อง</t>
  </si>
  <si>
    <t>ผกก.สภ.เมืองอุทัยธานี</t>
  </si>
  <si>
    <t>พ.ต.อ.</t>
  </si>
  <si>
    <t>การรักษาความปลอดภัยและให้บริการนักท่องเที่ยว</t>
  </si>
  <si>
    <t>( ภคิน  วรรณศรี )</t>
  </si>
  <si>
    <t xml:space="preserve"> ข้อมูล ณ วันที่ 1 เมษายน พ.ศ. 2568</t>
  </si>
  <si>
    <t xml:space="preserve">ประจำปีงบประมาณ พ.ศ. 2568 ไตรมาสที่ 1 - 2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</si>
</sst>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0"/>
      <name val="Arial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3" fontId="6" fillId="0" borderId="10" xfId="2" applyFont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187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43" fontId="6" fillId="0" borderId="10" xfId="2" applyFont="1" applyBorder="1" applyAlignment="1">
      <alignment horizontal="left" vertical="center"/>
    </xf>
    <xf numFmtId="187" fontId="1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87" fontId="6" fillId="0" borderId="10" xfId="1" applyFont="1" applyBorder="1" applyAlignment="1">
      <alignment horizontal="center" vertical="center"/>
    </xf>
    <xf numFmtId="187" fontId="6" fillId="0" borderId="9" xfId="1" applyFont="1" applyBorder="1" applyAlignment="1">
      <alignment horizontal="center" vertical="center"/>
    </xf>
    <xf numFmtId="187" fontId="1" fillId="0" borderId="10" xfId="1" applyFont="1" applyBorder="1" applyAlignment="1">
      <alignment horizontal="center" vertical="center"/>
    </xf>
    <xf numFmtId="187" fontId="1" fillId="0" borderId="9" xfId="1" applyFont="1" applyBorder="1" applyAlignment="1">
      <alignment horizontal="center" vertical="center"/>
    </xf>
    <xf numFmtId="187" fontId="4" fillId="0" borderId="10" xfId="1" applyFont="1" applyBorder="1" applyAlignment="1">
      <alignment horizontal="center"/>
    </xf>
    <xf numFmtId="187" fontId="4" fillId="0" borderId="9" xfId="1" applyFont="1" applyBorder="1" applyAlignment="1">
      <alignment horizontal="center"/>
    </xf>
    <xf numFmtId="187" fontId="1" fillId="0" borderId="10" xfId="1" applyFont="1" applyBorder="1" applyAlignment="1">
      <alignment horizontal="center"/>
    </xf>
    <xf numFmtId="187" fontId="1" fillId="0" borderId="9" xfId="1" applyFont="1" applyBorder="1" applyAlignment="1">
      <alignment horizontal="center"/>
    </xf>
    <xf numFmtId="187" fontId="4" fillId="0" borderId="10" xfId="1" applyFont="1" applyBorder="1" applyAlignment="1">
      <alignment horizontal="center" vertical="center"/>
    </xf>
    <xf numFmtId="187" fontId="4" fillId="0" borderId="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87" fontId="1" fillId="0" borderId="1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87" fontId="6" fillId="0" borderId="10" xfId="1" applyFont="1" applyBorder="1" applyAlignment="1">
      <alignment horizontal="center"/>
    </xf>
    <xf numFmtId="187" fontId="6" fillId="0" borderId="9" xfId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87" fontId="1" fillId="0" borderId="1" xfId="1" applyFont="1" applyBorder="1" applyAlignment="1">
      <alignment horizontal="center"/>
    </xf>
    <xf numFmtId="187" fontId="6" fillId="0" borderId="1" xfId="1" applyFont="1" applyBorder="1" applyAlignment="1">
      <alignment horizontal="center"/>
    </xf>
    <xf numFmtId="187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เครื่องหมายจุลภาค 2" xfId="2" xr:uid="{894B4F3E-B4C7-4368-AC4F-DCD05D520A37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44823</xdr:colOff>
      <xdr:row>37</xdr:row>
      <xdr:rowOff>259977</xdr:rowOff>
    </xdr:from>
    <xdr:to>
      <xdr:col>4</xdr:col>
      <xdr:colOff>345100</xdr:colOff>
      <xdr:row>40</xdr:row>
      <xdr:rowOff>34515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EBD58BD-EAB3-49FE-8758-BBEAC639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399" y="12622306"/>
          <a:ext cx="1967713" cy="581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22" zoomScale="70" zoomScaleNormal="70" workbookViewId="0">
      <selection activeCell="N3" sqref="N3"/>
    </sheetView>
  </sheetViews>
  <sheetFormatPr defaultColWidth="9.09765625" defaultRowHeight="21" x14ac:dyDescent="0.4"/>
  <cols>
    <col min="1" max="1" width="5.8984375" style="2" customWidth="1"/>
    <col min="2" max="2" width="41.8984375" style="2" customWidth="1"/>
    <col min="3" max="3" width="13.69921875" style="2" customWidth="1"/>
    <col min="4" max="4" width="21.8984375" style="2" customWidth="1"/>
    <col min="5" max="5" width="11.69921875" style="2" customWidth="1"/>
    <col min="6" max="6" width="9.296875" style="2" customWidth="1"/>
    <col min="7" max="7" width="8.296875" style="2" customWidth="1"/>
    <col min="8" max="8" width="8.3984375" style="2" customWidth="1"/>
    <col min="9" max="9" width="12.296875" style="2" customWidth="1"/>
    <col min="10" max="10" width="19.296875" style="2" customWidth="1"/>
    <col min="11" max="16384" width="9.09765625" style="2"/>
  </cols>
  <sheetData>
    <row r="1" spans="1:10" ht="23.25" customHeight="1" x14ac:dyDescent="0.4">
      <c r="A1" s="41" t="s">
        <v>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3.25" customHeight="1" x14ac:dyDescent="0.4">
      <c r="A2" s="41" t="s">
        <v>43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4.75" customHeight="1" x14ac:dyDescent="0.4">
      <c r="A3" s="43" t="s">
        <v>42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3.25" customHeight="1" x14ac:dyDescent="0.4">
      <c r="A4" s="44" t="s">
        <v>0</v>
      </c>
      <c r="B4" s="44" t="s">
        <v>7</v>
      </c>
      <c r="C4" s="46" t="s">
        <v>2</v>
      </c>
      <c r="D4" s="47"/>
      <c r="E4" s="46" t="s">
        <v>3</v>
      </c>
      <c r="F4" s="47"/>
      <c r="G4" s="46" t="s">
        <v>4</v>
      </c>
      <c r="H4" s="47"/>
      <c r="I4" s="50" t="s">
        <v>5</v>
      </c>
      <c r="J4" s="51" t="s">
        <v>6</v>
      </c>
    </row>
    <row r="5" spans="1:10" ht="21" customHeight="1" x14ac:dyDescent="0.4">
      <c r="A5" s="45"/>
      <c r="B5" s="45"/>
      <c r="C5" s="48"/>
      <c r="D5" s="49"/>
      <c r="E5" s="48"/>
      <c r="F5" s="49"/>
      <c r="G5" s="48"/>
      <c r="H5" s="49"/>
      <c r="I5" s="50"/>
      <c r="J5" s="52"/>
    </row>
    <row r="6" spans="1:10" ht="44.1" customHeight="1" x14ac:dyDescent="0.4">
      <c r="A6" s="1">
        <v>1</v>
      </c>
      <c r="B6" s="3" t="s">
        <v>9</v>
      </c>
      <c r="C6" s="63" t="s">
        <v>28</v>
      </c>
      <c r="D6" s="64"/>
      <c r="E6" s="58"/>
      <c r="F6" s="58"/>
      <c r="G6" s="58"/>
      <c r="H6" s="58"/>
      <c r="I6" s="4"/>
      <c r="J6" s="55" t="s">
        <v>29</v>
      </c>
    </row>
    <row r="7" spans="1:10" x14ac:dyDescent="0.4">
      <c r="A7" s="5"/>
      <c r="B7" s="6" t="s">
        <v>10</v>
      </c>
      <c r="C7" s="65"/>
      <c r="D7" s="66"/>
      <c r="E7" s="59">
        <v>1036800</v>
      </c>
      <c r="F7" s="59"/>
      <c r="G7" s="58">
        <v>14960</v>
      </c>
      <c r="H7" s="58"/>
      <c r="I7" s="4">
        <f>(G7*100)/E7</f>
        <v>1.4429012345679013</v>
      </c>
      <c r="J7" s="56"/>
    </row>
    <row r="8" spans="1:10" x14ac:dyDescent="0.4">
      <c r="A8" s="5"/>
      <c r="B8" s="6" t="s">
        <v>11</v>
      </c>
      <c r="C8" s="65"/>
      <c r="D8" s="66"/>
      <c r="E8" s="53">
        <v>48100</v>
      </c>
      <c r="F8" s="54"/>
      <c r="G8" s="37">
        <v>2700</v>
      </c>
      <c r="H8" s="38"/>
      <c r="I8" s="4">
        <f t="shared" ref="I8:I20" si="0">(G8*100)/E8</f>
        <v>5.613305613305613</v>
      </c>
      <c r="J8" s="56"/>
    </row>
    <row r="9" spans="1:10" x14ac:dyDescent="0.4">
      <c r="A9" s="5"/>
      <c r="B9" s="6" t="s">
        <v>12</v>
      </c>
      <c r="C9" s="65"/>
      <c r="D9" s="66"/>
      <c r="E9" s="53">
        <v>300</v>
      </c>
      <c r="F9" s="54"/>
      <c r="G9" s="37">
        <v>0</v>
      </c>
      <c r="H9" s="38"/>
      <c r="I9" s="4">
        <f t="shared" si="0"/>
        <v>0</v>
      </c>
      <c r="J9" s="56"/>
    </row>
    <row r="10" spans="1:10" x14ac:dyDescent="0.4">
      <c r="A10" s="5"/>
      <c r="B10" s="6" t="s">
        <v>13</v>
      </c>
      <c r="C10" s="65"/>
      <c r="D10" s="66"/>
      <c r="E10" s="53">
        <v>10000</v>
      </c>
      <c r="F10" s="54"/>
      <c r="G10" s="37">
        <v>1496</v>
      </c>
      <c r="H10" s="38"/>
      <c r="I10" s="4">
        <f t="shared" si="0"/>
        <v>14.96</v>
      </c>
      <c r="J10" s="56"/>
    </row>
    <row r="11" spans="1:10" x14ac:dyDescent="0.4">
      <c r="A11" s="5"/>
      <c r="B11" s="6" t="s">
        <v>14</v>
      </c>
      <c r="C11" s="65"/>
      <c r="D11" s="66"/>
      <c r="E11" s="53">
        <v>60800</v>
      </c>
      <c r="F11" s="54"/>
      <c r="G11" s="37">
        <v>27600</v>
      </c>
      <c r="H11" s="38"/>
      <c r="I11" s="4">
        <f t="shared" si="0"/>
        <v>45.39473684210526</v>
      </c>
      <c r="J11" s="56"/>
    </row>
    <row r="12" spans="1:10" ht="21" customHeight="1" x14ac:dyDescent="0.4">
      <c r="A12" s="5"/>
      <c r="B12" s="9" t="s">
        <v>15</v>
      </c>
      <c r="C12" s="65"/>
      <c r="D12" s="66"/>
      <c r="E12" s="53">
        <v>69600</v>
      </c>
      <c r="F12" s="54"/>
      <c r="G12" s="58">
        <v>166000</v>
      </c>
      <c r="H12" s="58"/>
      <c r="I12" s="4">
        <f t="shared" si="0"/>
        <v>238.50574712643677</v>
      </c>
      <c r="J12" s="56"/>
    </row>
    <row r="13" spans="1:10" x14ac:dyDescent="0.4">
      <c r="A13" s="5"/>
      <c r="B13" s="4" t="s">
        <v>16</v>
      </c>
      <c r="C13" s="65"/>
      <c r="D13" s="66"/>
      <c r="E13" s="53">
        <v>24600</v>
      </c>
      <c r="F13" s="54"/>
      <c r="G13" s="37">
        <v>0</v>
      </c>
      <c r="H13" s="38"/>
      <c r="I13" s="4">
        <f t="shared" si="0"/>
        <v>0</v>
      </c>
      <c r="J13" s="56"/>
    </row>
    <row r="14" spans="1:10" x14ac:dyDescent="0.4">
      <c r="A14" s="5"/>
      <c r="B14" s="4" t="s">
        <v>17</v>
      </c>
      <c r="C14" s="65"/>
      <c r="D14" s="66"/>
      <c r="E14" s="53">
        <v>54500</v>
      </c>
      <c r="F14" s="54"/>
      <c r="G14" s="37">
        <v>56055</v>
      </c>
      <c r="H14" s="38"/>
      <c r="I14" s="4">
        <f>(G14*100)/E14</f>
        <v>102.85321100917432</v>
      </c>
      <c r="J14" s="56"/>
    </row>
    <row r="15" spans="1:10" x14ac:dyDescent="0.4">
      <c r="A15" s="5"/>
      <c r="B15" s="4" t="s">
        <v>18</v>
      </c>
      <c r="C15" s="65"/>
      <c r="D15" s="66"/>
      <c r="E15" s="53">
        <v>2700</v>
      </c>
      <c r="F15" s="54"/>
      <c r="G15" s="37">
        <v>0</v>
      </c>
      <c r="H15" s="38"/>
      <c r="I15" s="4">
        <f t="shared" si="0"/>
        <v>0</v>
      </c>
      <c r="J15" s="56"/>
    </row>
    <row r="16" spans="1:10" ht="21" customHeight="1" x14ac:dyDescent="0.4">
      <c r="A16" s="5"/>
      <c r="B16" s="4" t="s">
        <v>19</v>
      </c>
      <c r="C16" s="65"/>
      <c r="D16" s="66"/>
      <c r="E16" s="53">
        <v>9500</v>
      </c>
      <c r="F16" s="54"/>
      <c r="G16" s="37">
        <v>41800</v>
      </c>
      <c r="H16" s="38"/>
      <c r="I16" s="4">
        <f t="shared" si="0"/>
        <v>440</v>
      </c>
      <c r="J16" s="56"/>
    </row>
    <row r="17" spans="1:10" x14ac:dyDescent="0.4">
      <c r="A17" s="7"/>
      <c r="B17" s="8" t="s">
        <v>20</v>
      </c>
      <c r="C17" s="65"/>
      <c r="D17" s="66"/>
      <c r="E17" s="31">
        <v>1611200</v>
      </c>
      <c r="F17" s="32"/>
      <c r="G17" s="37">
        <v>775800</v>
      </c>
      <c r="H17" s="38"/>
      <c r="I17" s="4">
        <f t="shared" si="0"/>
        <v>48.150446871896726</v>
      </c>
      <c r="J17" s="56"/>
    </row>
    <row r="18" spans="1:10" x14ac:dyDescent="0.4">
      <c r="A18" s="5"/>
      <c r="B18" s="4" t="s">
        <v>21</v>
      </c>
      <c r="C18" s="65"/>
      <c r="D18" s="66"/>
      <c r="E18" s="53">
        <v>6800</v>
      </c>
      <c r="F18" s="54"/>
      <c r="G18" s="37">
        <v>0</v>
      </c>
      <c r="H18" s="38"/>
      <c r="I18" s="4">
        <f t="shared" si="0"/>
        <v>0</v>
      </c>
      <c r="J18" s="56"/>
    </row>
    <row r="19" spans="1:10" x14ac:dyDescent="0.4">
      <c r="A19" s="5"/>
      <c r="B19" s="4" t="s">
        <v>22</v>
      </c>
      <c r="C19" s="65"/>
      <c r="D19" s="66"/>
      <c r="E19" s="53">
        <v>14900</v>
      </c>
      <c r="F19" s="54"/>
      <c r="G19" s="37">
        <v>0</v>
      </c>
      <c r="H19" s="38"/>
      <c r="I19" s="4">
        <f t="shared" si="0"/>
        <v>0</v>
      </c>
      <c r="J19" s="56"/>
    </row>
    <row r="20" spans="1:10" x14ac:dyDescent="0.4">
      <c r="A20" s="5"/>
      <c r="B20" s="4" t="s">
        <v>23</v>
      </c>
      <c r="C20" s="67"/>
      <c r="D20" s="68"/>
      <c r="E20" s="53">
        <v>70100</v>
      </c>
      <c r="F20" s="54"/>
      <c r="G20" s="37">
        <v>258225.47</v>
      </c>
      <c r="H20" s="38"/>
      <c r="I20" s="4">
        <f t="shared" si="0"/>
        <v>368.36728958630528</v>
      </c>
      <c r="J20" s="57"/>
    </row>
    <row r="21" spans="1:10" x14ac:dyDescent="0.4">
      <c r="A21" s="69" t="s">
        <v>1</v>
      </c>
      <c r="B21" s="70"/>
      <c r="C21" s="70"/>
      <c r="D21" s="71"/>
      <c r="E21" s="37">
        <f>SUM(E7:F20)</f>
        <v>3019900</v>
      </c>
      <c r="F21" s="38"/>
      <c r="G21" s="37">
        <f>SUM(G7:H20)</f>
        <v>1344636.47</v>
      </c>
      <c r="H21" s="38"/>
      <c r="I21" s="4">
        <f>(G21*100)/E21</f>
        <v>44.525860790092388</v>
      </c>
      <c r="J21" s="13"/>
    </row>
    <row r="22" spans="1:10" ht="44.1" customHeight="1" x14ac:dyDescent="0.4">
      <c r="A22" s="5">
        <v>2</v>
      </c>
      <c r="B22" s="11" t="s">
        <v>24</v>
      </c>
      <c r="C22" s="61" t="s">
        <v>26</v>
      </c>
      <c r="D22" s="62"/>
      <c r="E22" s="33">
        <v>2140</v>
      </c>
      <c r="F22" s="34"/>
      <c r="G22" s="33">
        <v>0</v>
      </c>
      <c r="H22" s="34"/>
      <c r="I22" s="4">
        <f>(G22*100)/E22</f>
        <v>0</v>
      </c>
      <c r="J22" s="4"/>
    </row>
    <row r="23" spans="1:10" ht="44.1" customHeight="1" x14ac:dyDescent="0.4">
      <c r="A23" s="1">
        <v>3</v>
      </c>
      <c r="B23" s="12" t="s">
        <v>25</v>
      </c>
      <c r="C23" s="61" t="s">
        <v>27</v>
      </c>
      <c r="D23" s="62"/>
      <c r="E23" s="33">
        <v>50500</v>
      </c>
      <c r="F23" s="34"/>
      <c r="G23" s="33">
        <v>0</v>
      </c>
      <c r="H23" s="34"/>
      <c r="I23" s="4">
        <f t="shared" ref="I23:I24" si="1">(G23*100)/E23</f>
        <v>0</v>
      </c>
      <c r="J23" s="10" t="s">
        <v>29</v>
      </c>
    </row>
    <row r="24" spans="1:10" x14ac:dyDescent="0.4">
      <c r="A24" s="69" t="s">
        <v>1</v>
      </c>
      <c r="B24" s="70"/>
      <c r="C24" s="70"/>
      <c r="D24" s="71"/>
      <c r="E24" s="60">
        <f>SUM(E21:F23)</f>
        <v>3072540</v>
      </c>
      <c r="F24" s="27"/>
      <c r="G24" s="60">
        <f>SUM(G21:H23)</f>
        <v>1344636.47</v>
      </c>
      <c r="H24" s="27"/>
      <c r="I24" s="4">
        <f t="shared" si="1"/>
        <v>43.763025705116938</v>
      </c>
      <c r="J24" s="4"/>
    </row>
    <row r="25" spans="1:10" x14ac:dyDescent="0.4">
      <c r="A25" s="41"/>
      <c r="B25" s="41"/>
      <c r="C25" s="41"/>
      <c r="D25" s="41"/>
      <c r="E25" s="41"/>
      <c r="F25" s="41"/>
      <c r="G25" s="41"/>
      <c r="H25" s="41"/>
      <c r="I25" s="41"/>
      <c r="J25" s="41"/>
    </row>
    <row r="26" spans="1:10" x14ac:dyDescent="0.4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0" ht="24" customHeight="1" x14ac:dyDescent="0.4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0" ht="22.5" customHeight="1" x14ac:dyDescent="0.4">
      <c r="A28" s="44" t="s">
        <v>0</v>
      </c>
      <c r="B28" s="44" t="s">
        <v>7</v>
      </c>
      <c r="C28" s="46" t="s">
        <v>2</v>
      </c>
      <c r="D28" s="47"/>
      <c r="E28" s="46" t="s">
        <v>3</v>
      </c>
      <c r="F28" s="47"/>
      <c r="G28" s="46" t="s">
        <v>4</v>
      </c>
      <c r="H28" s="47"/>
      <c r="I28" s="50" t="s">
        <v>5</v>
      </c>
      <c r="J28" s="51" t="s">
        <v>6</v>
      </c>
    </row>
    <row r="29" spans="1:10" ht="24.75" customHeight="1" x14ac:dyDescent="0.4">
      <c r="A29" s="45"/>
      <c r="B29" s="45"/>
      <c r="C29" s="48"/>
      <c r="D29" s="49"/>
      <c r="E29" s="48"/>
      <c r="F29" s="49"/>
      <c r="G29" s="48"/>
      <c r="H29" s="49"/>
      <c r="I29" s="50"/>
      <c r="J29" s="52"/>
    </row>
    <row r="30" spans="1:10" ht="24" customHeight="1" x14ac:dyDescent="0.4">
      <c r="A30" s="25" t="s">
        <v>30</v>
      </c>
      <c r="B30" s="26"/>
      <c r="C30" s="26"/>
      <c r="D30" s="27"/>
      <c r="E30" s="53">
        <f>SUM(E24)</f>
        <v>3072540</v>
      </c>
      <c r="F30" s="54"/>
      <c r="G30" s="37">
        <f>SUM(G24)</f>
        <v>1344636.47</v>
      </c>
      <c r="H30" s="38"/>
      <c r="I30" s="14">
        <f>SUM(I24)</f>
        <v>43.763025705116938</v>
      </c>
      <c r="J30" s="15"/>
    </row>
    <row r="31" spans="1:10" ht="42" x14ac:dyDescent="0.4">
      <c r="A31" s="1">
        <v>4</v>
      </c>
      <c r="B31" s="16" t="s">
        <v>31</v>
      </c>
      <c r="C31" s="23" t="s">
        <v>35</v>
      </c>
      <c r="D31" s="23"/>
      <c r="E31" s="39">
        <v>0</v>
      </c>
      <c r="F31" s="40"/>
      <c r="G31" s="33">
        <v>0</v>
      </c>
      <c r="H31" s="34"/>
      <c r="I31" s="17">
        <v>0</v>
      </c>
      <c r="J31" s="10" t="s">
        <v>29</v>
      </c>
    </row>
    <row r="32" spans="1:10" ht="44.1" customHeight="1" x14ac:dyDescent="0.4">
      <c r="A32" s="1">
        <v>5</v>
      </c>
      <c r="B32" s="16" t="s">
        <v>32</v>
      </c>
      <c r="C32" s="24" t="s">
        <v>36</v>
      </c>
      <c r="D32" s="24"/>
      <c r="E32" s="31">
        <v>76900</v>
      </c>
      <c r="F32" s="32"/>
      <c r="G32" s="33">
        <v>20000</v>
      </c>
      <c r="H32" s="34"/>
      <c r="I32" s="17">
        <f>(G32*100)/E32</f>
        <v>26.007802340702209</v>
      </c>
      <c r="J32" s="10" t="s">
        <v>29</v>
      </c>
    </row>
    <row r="33" spans="1:10" ht="44.1" customHeight="1" x14ac:dyDescent="0.4">
      <c r="A33" s="1">
        <v>6</v>
      </c>
      <c r="B33" s="16" t="s">
        <v>33</v>
      </c>
      <c r="C33" s="24" t="s">
        <v>36</v>
      </c>
      <c r="D33" s="24"/>
      <c r="E33" s="31">
        <v>48550</v>
      </c>
      <c r="F33" s="32"/>
      <c r="G33" s="33">
        <v>0</v>
      </c>
      <c r="H33" s="34"/>
      <c r="I33" s="17">
        <f t="shared" ref="I33:I35" si="2">(G33*100)/E33</f>
        <v>0</v>
      </c>
      <c r="J33" s="10" t="s">
        <v>29</v>
      </c>
    </row>
    <row r="34" spans="1:10" ht="44.1" customHeight="1" x14ac:dyDescent="0.4">
      <c r="A34" s="1">
        <v>7</v>
      </c>
      <c r="B34" s="11" t="s">
        <v>34</v>
      </c>
      <c r="C34" s="24" t="s">
        <v>36</v>
      </c>
      <c r="D34" s="24"/>
      <c r="E34" s="31">
        <v>42710</v>
      </c>
      <c r="F34" s="32"/>
      <c r="G34" s="42">
        <v>42710</v>
      </c>
      <c r="H34" s="42"/>
      <c r="I34" s="17">
        <f t="shared" si="2"/>
        <v>100</v>
      </c>
      <c r="J34" s="10" t="s">
        <v>29</v>
      </c>
    </row>
    <row r="35" spans="1:10" ht="44.1" customHeight="1" x14ac:dyDescent="0.4">
      <c r="A35" s="1">
        <v>8</v>
      </c>
      <c r="B35" s="22" t="s">
        <v>40</v>
      </c>
      <c r="C35" s="24" t="s">
        <v>36</v>
      </c>
      <c r="D35" s="24"/>
      <c r="E35" s="31">
        <v>51400</v>
      </c>
      <c r="F35" s="32"/>
      <c r="G35" s="33">
        <v>18200</v>
      </c>
      <c r="H35" s="34"/>
      <c r="I35" s="17">
        <f t="shared" si="2"/>
        <v>35.408560311284049</v>
      </c>
      <c r="J35" s="10" t="s">
        <v>29</v>
      </c>
    </row>
    <row r="36" spans="1:10" s="19" customFormat="1" x14ac:dyDescent="0.4">
      <c r="A36" s="28" t="s">
        <v>1</v>
      </c>
      <c r="B36" s="29"/>
      <c r="C36" s="29"/>
      <c r="D36" s="30"/>
      <c r="E36" s="35">
        <f>SUM(E30:F35)</f>
        <v>3292100</v>
      </c>
      <c r="F36" s="36"/>
      <c r="G36" s="35">
        <f>SUM(G30:H35)</f>
        <v>1425546.47</v>
      </c>
      <c r="H36" s="36"/>
      <c r="I36" s="17">
        <f>(G36*100)/E36</f>
        <v>43.302040338993351</v>
      </c>
      <c r="J36" s="18"/>
    </row>
    <row r="37" spans="1:10" ht="14.25" customHeight="1" x14ac:dyDescent="0.4"/>
    <row r="39" spans="1:10" x14ac:dyDescent="0.4">
      <c r="D39" s="20" t="s">
        <v>37</v>
      </c>
    </row>
    <row r="40" spans="1:10" x14ac:dyDescent="0.4">
      <c r="C40" s="21" t="s">
        <v>39</v>
      </c>
      <c r="D40" s="20"/>
    </row>
    <row r="41" spans="1:10" x14ac:dyDescent="0.4">
      <c r="D41" s="20" t="s">
        <v>41</v>
      </c>
    </row>
    <row r="42" spans="1:10" x14ac:dyDescent="0.4">
      <c r="D42" s="20" t="s">
        <v>38</v>
      </c>
    </row>
  </sheetData>
  <mergeCells count="85">
    <mergeCell ref="E20:F20"/>
    <mergeCell ref="E24:F24"/>
    <mergeCell ref="G20:H20"/>
    <mergeCell ref="G24:H24"/>
    <mergeCell ref="C22:D22"/>
    <mergeCell ref="E22:F22"/>
    <mergeCell ref="G22:H22"/>
    <mergeCell ref="C23:D23"/>
    <mergeCell ref="E23:F23"/>
    <mergeCell ref="C6:D20"/>
    <mergeCell ref="A21:D21"/>
    <mergeCell ref="A24:D24"/>
    <mergeCell ref="E21:F21"/>
    <mergeCell ref="G21:H21"/>
    <mergeCell ref="E12:F12"/>
    <mergeCell ref="E19:F19"/>
    <mergeCell ref="G19:H19"/>
    <mergeCell ref="E13:F13"/>
    <mergeCell ref="E14:F14"/>
    <mergeCell ref="G13:H13"/>
    <mergeCell ref="G14:H14"/>
    <mergeCell ref="G16:H16"/>
    <mergeCell ref="G17:H17"/>
    <mergeCell ref="G18:H18"/>
    <mergeCell ref="E16:F16"/>
    <mergeCell ref="E17:F17"/>
    <mergeCell ref="E18:F18"/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J6:J20"/>
    <mergeCell ref="G6:H6"/>
    <mergeCell ref="G7:H7"/>
    <mergeCell ref="G12:H12"/>
    <mergeCell ref="E6:F6"/>
    <mergeCell ref="G8:H8"/>
    <mergeCell ref="G9:H9"/>
    <mergeCell ref="G10:H10"/>
    <mergeCell ref="G11:H11"/>
    <mergeCell ref="E15:F15"/>
    <mergeCell ref="G15:H15"/>
    <mergeCell ref="E8:F8"/>
    <mergeCell ref="E9:F9"/>
    <mergeCell ref="E10:F10"/>
    <mergeCell ref="E11:F11"/>
    <mergeCell ref="E7:F7"/>
    <mergeCell ref="A25:J25"/>
    <mergeCell ref="G23:H23"/>
    <mergeCell ref="E33:F33"/>
    <mergeCell ref="G33:H33"/>
    <mergeCell ref="E34:F34"/>
    <mergeCell ref="G34:H34"/>
    <mergeCell ref="A26:J26"/>
    <mergeCell ref="A27:J27"/>
    <mergeCell ref="A28:A29"/>
    <mergeCell ref="B28:B29"/>
    <mergeCell ref="C28:D29"/>
    <mergeCell ref="E28:F29"/>
    <mergeCell ref="G28:H29"/>
    <mergeCell ref="I28:I29"/>
    <mergeCell ref="J28:J29"/>
    <mergeCell ref="E30:F30"/>
    <mergeCell ref="G30:H30"/>
    <mergeCell ref="E31:F31"/>
    <mergeCell ref="G31:H31"/>
    <mergeCell ref="E32:F32"/>
    <mergeCell ref="G32:H32"/>
    <mergeCell ref="C35:D35"/>
    <mergeCell ref="A36:D36"/>
    <mergeCell ref="E35:F35"/>
    <mergeCell ref="G35:H35"/>
    <mergeCell ref="E36:F36"/>
    <mergeCell ref="G36:H36"/>
    <mergeCell ref="C31:D31"/>
    <mergeCell ref="C32:D32"/>
    <mergeCell ref="C33:D33"/>
    <mergeCell ref="C34:D34"/>
    <mergeCell ref="A30:D30"/>
  </mergeCells>
  <pageMargins left="0.15" right="0.12" top="0.14000000000000001" bottom="0.14000000000000001" header="0.12" footer="0.12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วศิน เกตุกิจ</cp:lastModifiedBy>
  <cp:lastPrinted>2025-03-09T07:49:21Z</cp:lastPrinted>
  <dcterms:created xsi:type="dcterms:W3CDTF">2024-01-10T07:59:11Z</dcterms:created>
  <dcterms:modified xsi:type="dcterms:W3CDTF">2025-07-04T06:01:03Z</dcterms:modified>
</cp:coreProperties>
</file>